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거점수거 실시(11. 26)\"/>
    </mc:Choice>
  </mc:AlternateContent>
  <bookViews>
    <workbookView xWindow="0" yWindow="0" windowWidth="28545" windowHeight="11865"/>
  </bookViews>
  <sheets>
    <sheet name="의료기관 배출자 (추가운반비조정)" sheetId="1" r:id="rId1"/>
    <sheet name="Sheet2" sheetId="2" state="hidden" r:id="rId2"/>
  </sheets>
  <definedNames>
    <definedName name="_xlnm._FilterDatabase" localSheetId="0" hidden="1">'의료기관 배출자 (추가운반비조정)'!$A$4:$P$36</definedName>
    <definedName name="_xlnm.Print_Area" localSheetId="0">'의료기관 배출자 (추가운반비조정)'!$A$1:$P$36</definedName>
    <definedName name="_xlnm.Print_Titles" localSheetId="0">'의료기관 배출자 (추가운반비조정)'!$3:$4</definedName>
  </definedNames>
  <calcPr calcId="162913"/>
</workbook>
</file>

<file path=xl/calcChain.xml><?xml version="1.0" encoding="utf-8"?>
<calcChain xmlns="http://schemas.openxmlformats.org/spreadsheetml/2006/main">
  <c r="N36" i="1" l="1"/>
  <c r="M36" i="1"/>
  <c r="L36" i="1"/>
  <c r="I36" i="1"/>
  <c r="H36" i="1"/>
  <c r="G36" i="1"/>
  <c r="O35" i="1"/>
  <c r="K35" i="1"/>
  <c r="K34" i="1"/>
  <c r="O34" i="1" s="1"/>
  <c r="K33" i="1"/>
  <c r="O33" i="1" s="1"/>
  <c r="O32" i="1"/>
  <c r="K32" i="1"/>
  <c r="K31" i="1"/>
  <c r="O31" i="1" s="1"/>
  <c r="K30" i="1"/>
  <c r="O30" i="1" s="1"/>
  <c r="O29" i="1"/>
  <c r="K29" i="1"/>
  <c r="K28" i="1"/>
  <c r="O28" i="1" s="1"/>
  <c r="K27" i="1"/>
  <c r="O27" i="1" s="1"/>
  <c r="O26" i="1"/>
  <c r="K26" i="1"/>
  <c r="K25" i="1"/>
  <c r="O25" i="1" s="1"/>
  <c r="K24" i="1"/>
  <c r="O24" i="1" s="1"/>
  <c r="O23" i="1"/>
  <c r="K23" i="1"/>
  <c r="K22" i="1"/>
  <c r="O22" i="1" s="1"/>
  <c r="K21" i="1"/>
  <c r="O21" i="1" s="1"/>
  <c r="O20" i="1"/>
  <c r="K20" i="1"/>
  <c r="K19" i="1"/>
  <c r="O19" i="1" s="1"/>
  <c r="K18" i="1"/>
  <c r="O18" i="1" s="1"/>
  <c r="O17" i="1"/>
  <c r="K17" i="1"/>
  <c r="K16" i="1"/>
  <c r="O16" i="1" s="1"/>
  <c r="K15" i="1"/>
  <c r="K14" i="1"/>
  <c r="O14" i="1" s="1"/>
  <c r="O13" i="1"/>
  <c r="K13" i="1"/>
  <c r="O12" i="1"/>
  <c r="K12" i="1"/>
  <c r="K11" i="1"/>
  <c r="O11" i="1" s="1"/>
  <c r="O10" i="1"/>
  <c r="K10" i="1"/>
  <c r="O9" i="1"/>
  <c r="K9" i="1"/>
  <c r="K8" i="1"/>
  <c r="O8" i="1" s="1"/>
  <c r="O7" i="1"/>
  <c r="K7" i="1"/>
  <c r="O6" i="1"/>
  <c r="K6" i="1"/>
  <c r="K5" i="1"/>
  <c r="O5" i="1" s="1"/>
  <c r="O36" i="1" s="1"/>
  <c r="K36" i="1" l="1"/>
</calcChain>
</file>

<file path=xl/sharedStrings.xml><?xml version="1.0" encoding="utf-8"?>
<sst xmlns="http://schemas.openxmlformats.org/spreadsheetml/2006/main" count="201" uniqueCount="167">
  <si>
    <t>서울특별시 양천구 신정로7길 60-5, 동일프라자 304호</t>
  </si>
  <si>
    <t>서울특별시 양천구 신정이펜2로 22 신정프라자 3층 303호</t>
  </si>
  <si>
    <t>서울특별시 양천구 신월로 314, 3층</t>
  </si>
  <si>
    <t>서울특별시 양천구 신월로 164, 601호</t>
  </si>
  <si>
    <t>수은함유폐기물 거점수거 비용 산출내역</t>
  </si>
  <si>
    <t>서울특별시 양천구 남부순환로40길 67</t>
  </si>
  <si>
    <t>서울특별시 양천구 오목로 312 제일빌딩</t>
  </si>
  <si>
    <t>서울특별시 양천구 지양로 77, 2층</t>
  </si>
  <si>
    <t>서울특별시 양천구 신월로 168 2층</t>
  </si>
  <si>
    <t>최과용 아말감 사용시 이용되는 수은 mercury 99.99 % hg / pure ce 05b / cont. 500gr(처리불가)</t>
  </si>
  <si>
    <t>서울특별시 양천구 중앙로29길 61, 신정뉴타운롯데캐슬 상가동 109호</t>
  </si>
  <si>
    <t>서울특별시 양천구 곰달래로5길 37 태형아파트 상가 1층 107호</t>
  </si>
  <si>
    <t>mercury pure450g 3병 / 디스펜서 1/2병-(처리불가)</t>
  </si>
  <si>
    <t>mercurial, blood pressure gauge-(처리불가)</t>
  </si>
  <si>
    <t>서울특별시 양천구 지양로 78, 우성상가 2층</t>
  </si>
  <si>
    <t>서울특별시 양천구 공항대로 558 남영빌딩 3층</t>
  </si>
  <si>
    <t>서울 양천구 신정로11길 62 유광빌딩 2층</t>
  </si>
  <si>
    <t>서울특별시 양천구 오목로 232 보성상가 305호</t>
  </si>
  <si>
    <t>서울특별시 양천구 오목로 224 제연빌딩 3층</t>
  </si>
  <si>
    <t>서울특별시 양천구 월정로50길 10 신흥주택</t>
  </si>
  <si>
    <t>서울특별시 양천구 곰달래로 47 백석빌딩 3층</t>
  </si>
  <si>
    <t>서울특별시 양천구 오목로 337-10 4층, 402호</t>
  </si>
  <si>
    <t>서울특별시 양천구 등촌로 224, 정원빌딩b동 303호</t>
  </si>
  <si>
    <t>서울특별시 양천구 공항대로 552 목동대우마이빌 4층</t>
  </si>
  <si>
    <t>서울특별시 양천구 등촌로 32 목동태영프라자 401호</t>
  </si>
  <si>
    <t>서울특별시 양천구 목동중앙로 89 신목로얄빌딩 2층</t>
  </si>
  <si>
    <t>비고 (기타 내역)</t>
  </si>
  <si>
    <t>기 타
(확인후결정)</t>
  </si>
  <si>
    <t>처리비용(단위:원)</t>
  </si>
  <si>
    <t>백기훈신경과의원</t>
  </si>
  <si>
    <t>바른몸정형외과의원</t>
  </si>
  <si>
    <t>베스트덴치과의원</t>
  </si>
  <si>
    <t>늘푸른가정의학과</t>
  </si>
  <si>
    <t>황인구산부인과의원</t>
  </si>
  <si>
    <t>신월동의보감한의원</t>
  </si>
  <si>
    <t>고영석정형외과의원</t>
  </si>
  <si>
    <t>변정섭내과</t>
  </si>
  <si>
    <t>영빈치과의원</t>
  </si>
  <si>
    <t>합계금액</t>
  </si>
  <si>
    <t>신내과의원</t>
  </si>
  <si>
    <t>광원장치</t>
  </si>
  <si>
    <t>수은 전지</t>
  </si>
  <si>
    <t>장외과의원</t>
  </si>
  <si>
    <t>조삼권내과의원</t>
  </si>
  <si>
    <t>위앤장공내과</t>
  </si>
  <si>
    <t>기본운반비</t>
  </si>
  <si>
    <t>햇살담은한의원</t>
  </si>
  <si>
    <t>배출자 상호</t>
  </si>
  <si>
    <t>박원기치과의원</t>
  </si>
  <si>
    <t>목동서울치과</t>
  </si>
  <si>
    <t>목동크라운치과</t>
  </si>
  <si>
    <t>온습도계</t>
  </si>
  <si>
    <t>건습구 온도계</t>
  </si>
  <si>
    <t>주    소</t>
  </si>
  <si>
    <t>경희우리한의원</t>
  </si>
  <si>
    <t>마이빌내과</t>
  </si>
  <si>
    <t>서울소아과</t>
  </si>
  <si>
    <t>최인태내과</t>
  </si>
  <si>
    <t>봄빛내과의원</t>
  </si>
  <si>
    <t>종합병원</t>
  </si>
  <si>
    <t>탑이비인후과</t>
  </si>
  <si>
    <t>서울이치과</t>
  </si>
  <si>
    <t>우리내과의원</t>
  </si>
  <si>
    <t>서울가정의원</t>
  </si>
  <si>
    <t>송재원소아과</t>
  </si>
  <si>
    <t>목동제일내과</t>
  </si>
  <si>
    <t>방문수거비</t>
  </si>
  <si>
    <t>양천제일안과</t>
  </si>
  <si>
    <t>이기섭의원</t>
  </si>
  <si>
    <t>필내과의원</t>
  </si>
  <si>
    <t>기타</t>
  </si>
  <si>
    <t>양천구</t>
  </si>
  <si>
    <t>백기훈</t>
  </si>
  <si>
    <t>구</t>
  </si>
  <si>
    <t>램프</t>
  </si>
  <si>
    <t>이경민</t>
  </si>
  <si>
    <t>이창석</t>
  </si>
  <si>
    <t>병원</t>
  </si>
  <si>
    <t>한란계</t>
  </si>
  <si>
    <t>염도계</t>
  </si>
  <si>
    <t>혈압계</t>
  </si>
  <si>
    <t>의원</t>
  </si>
  <si>
    <t>김동호</t>
  </si>
  <si>
    <t>온도계</t>
  </si>
  <si>
    <t>비중계</t>
  </si>
  <si>
    <t>기압계</t>
  </si>
  <si>
    <t>김정래</t>
  </si>
  <si>
    <t>습도계</t>
  </si>
  <si>
    <t>체온계</t>
  </si>
  <si>
    <t>순 번</t>
  </si>
  <si>
    <t>대표자</t>
  </si>
  <si>
    <t>연락처</t>
  </si>
  <si>
    <t>보건소</t>
  </si>
  <si>
    <t>이흥섭</t>
  </si>
  <si>
    <t>천선희</t>
  </si>
  <si>
    <t>장경철</t>
  </si>
  <si>
    <t>이채화</t>
  </si>
  <si>
    <t>최인태</t>
  </si>
  <si>
    <t>변정섭</t>
  </si>
  <si>
    <t>정배기</t>
  </si>
  <si>
    <t>이기섭</t>
  </si>
  <si>
    <t>황인구</t>
  </si>
  <si>
    <t>김도윤</t>
  </si>
  <si>
    <t>계</t>
  </si>
  <si>
    <t>최준석</t>
  </si>
  <si>
    <t>공현호</t>
  </si>
  <si>
    <t>처리비</t>
  </si>
  <si>
    <t>천윤재</t>
  </si>
  <si>
    <t>이창환</t>
  </si>
  <si>
    <t>신동호</t>
  </si>
  <si>
    <t>고영석</t>
  </si>
  <si>
    <t>신현상</t>
  </si>
  <si>
    <t>조삼권</t>
  </si>
  <si>
    <t>송재원</t>
  </si>
  <si>
    <t>이인구</t>
  </si>
  <si>
    <t>윤장혁</t>
  </si>
  <si>
    <t>곽금화</t>
  </si>
  <si>
    <t>김재필</t>
  </si>
  <si>
    <t>박원기</t>
  </si>
  <si>
    <t>임병훈</t>
  </si>
  <si>
    <t>오현석</t>
  </si>
  <si>
    <t>서울특별시 양천구 등촌로 214</t>
  </si>
  <si>
    <t>서울특별시 양천구 지양로 42</t>
  </si>
  <si>
    <t>수은함유 폐기물 신청 수량(EA)</t>
  </si>
  <si>
    <t>헐 압 계 
(165,000원)</t>
  </si>
  <si>
    <t>서울특별시 양천구 중앙로 247</t>
  </si>
  <si>
    <t>서울특별시 양천구 지양로 74 2층</t>
  </si>
  <si>
    <t>서울특별시 양천구 등촌로 26 3층</t>
  </si>
  <si>
    <t>서울특별시 양천구 신월로 338</t>
  </si>
  <si>
    <t>서울특별시 양천구 신목로 86 7층</t>
  </si>
  <si>
    <t>서울특별시 양천구 오목로 66</t>
  </si>
  <si>
    <t>02-2603-0030</t>
  </si>
  <si>
    <t>02-2625-7528</t>
  </si>
  <si>
    <t>서울 양천구 지양로 82</t>
  </si>
  <si>
    <t>체 온 계
(66,000원)</t>
  </si>
  <si>
    <t>02-2642-8228</t>
  </si>
  <si>
    <t>02-2690-2075</t>
  </si>
  <si>
    <t>02-2651-7533</t>
  </si>
  <si>
    <t>02-2690-4875</t>
  </si>
  <si>
    <t>02-2605-5230</t>
  </si>
  <si>
    <t>02-2643-5979</t>
  </si>
  <si>
    <t>02-2601-2100</t>
  </si>
  <si>
    <t>02-2602-7510</t>
  </si>
  <si>
    <t>02-2602-1195</t>
  </si>
  <si>
    <t>02-2682-8994</t>
  </si>
  <si>
    <t>02-2697-1623</t>
  </si>
  <si>
    <t>02-2695-2227</t>
  </si>
  <si>
    <t>02-2648-7773</t>
  </si>
  <si>
    <t>02-2698-1414</t>
  </si>
  <si>
    <t>온 도 계
(66,000원)</t>
  </si>
  <si>
    <t>02-2061-2100</t>
  </si>
  <si>
    <t>02-2699-8275</t>
  </si>
  <si>
    <t>02-2648-5566</t>
  </si>
  <si>
    <t>02-2695-1517</t>
  </si>
  <si>
    <t>02-2644-2278</t>
  </si>
  <si>
    <t>02-2694-7117</t>
  </si>
  <si>
    <t>02-2608-3375</t>
  </si>
  <si>
    <t>02-2653-7588</t>
  </si>
  <si>
    <t>02-2642-0028</t>
  </si>
  <si>
    <t>02-2646-8257</t>
  </si>
  <si>
    <t>02-2652-1133</t>
  </si>
  <si>
    <t>02-2643-9888</t>
  </si>
  <si>
    <t>02-2607-7174</t>
  </si>
  <si>
    <t>02-2694-0061</t>
  </si>
  <si>
    <t>02-2601-2229</t>
  </si>
  <si>
    <t>수은원액 소량-(처리불가)</t>
  </si>
  <si>
    <t>추가운반비
(8개 부터)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</si>
</sst>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&quot;△&quot;#,##0;&quot;-&quot;"/>
    <numFmt numFmtId="177" formatCode="00\-000\-0000"/>
  </numFmts>
  <fonts count="7" x14ac:knownFonts="1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u/>
      <sz val="22"/>
      <color rgb="FF000000"/>
      <name val="HY헤드라인M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5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0" fillId="0" borderId="1" xfId="0" applyNumberFormat="1" applyBorder="1">
      <alignment vertical="center"/>
    </xf>
    <xf numFmtId="41" fontId="0" fillId="0" borderId="0" xfId="1" applyNumberFormat="1" applyFon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1" xfId="0" applyNumberFormat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41" fontId="0" fillId="0" borderId="1" xfId="1" applyNumberFormat="1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41" fontId="0" fillId="3" borderId="1" xfId="1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 shrinkToFit="1"/>
    </xf>
    <xf numFmtId="41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>
      <alignment vertical="center"/>
    </xf>
    <xf numFmtId="0" fontId="0" fillId="4" borderId="1" xfId="0" applyNumberFormat="1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176" fontId="0" fillId="4" borderId="1" xfId="0" applyNumberFormat="1" applyFont="1" applyFill="1" applyBorder="1">
      <alignment vertical="center"/>
    </xf>
    <xf numFmtId="41" fontId="0" fillId="4" borderId="1" xfId="1" applyNumberFormat="1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41" fontId="0" fillId="6" borderId="1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shrinkToFit="1"/>
    </xf>
    <xf numFmtId="41" fontId="0" fillId="0" borderId="5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 shrinkToFit="1"/>
    </xf>
    <xf numFmtId="41" fontId="0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/>
    </xf>
    <xf numFmtId="41" fontId="2" fillId="0" borderId="7" xfId="1" applyNumberFormat="1" applyFont="1" applyBorder="1" applyAlignment="1">
      <alignment horizontal="center" vertical="center"/>
    </xf>
    <xf numFmtId="0" fontId="2" fillId="0" borderId="8" xfId="0" applyNumberFormat="1" applyFont="1" applyBorder="1">
      <alignment vertical="center"/>
    </xf>
    <xf numFmtId="41" fontId="0" fillId="6" borderId="5" xfId="0" applyNumberFormat="1" applyFont="1" applyFill="1" applyBorder="1" applyAlignment="1">
      <alignment horizontal="center" vertical="center"/>
    </xf>
    <xf numFmtId="41" fontId="0" fillId="0" borderId="6" xfId="1" applyNumberFormat="1" applyFont="1" applyBorder="1" applyAlignment="1">
      <alignment horizontal="center" vertical="center"/>
    </xf>
    <xf numFmtId="41" fontId="0" fillId="0" borderId="5" xfId="1" applyNumberFormat="1" applyFont="1" applyBorder="1" applyAlignment="1">
      <alignment horizontal="center" vertical="center"/>
    </xf>
    <xf numFmtId="176" fontId="2" fillId="5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>
      <alignment vertical="center"/>
    </xf>
    <xf numFmtId="177" fontId="2" fillId="0" borderId="7" xfId="0" applyNumberFormat="1" applyFont="1" applyBorder="1" applyAlignment="1">
      <alignment horizontal="center" vertical="center"/>
    </xf>
    <xf numFmtId="0" fontId="0" fillId="0" borderId="5" xfId="0" applyNumberFormat="1" applyFont="1" applyBorder="1">
      <alignment vertical="center"/>
    </xf>
    <xf numFmtId="176" fontId="0" fillId="0" borderId="6" xfId="0" applyNumberFormat="1" applyFont="1" applyBorder="1">
      <alignment vertical="center"/>
    </xf>
    <xf numFmtId="176" fontId="0" fillId="0" borderId="6" xfId="0" applyNumberFormat="1" applyFont="1" applyBorder="1" applyAlignment="1">
      <alignment horizontal="center" vertical="center"/>
    </xf>
    <xf numFmtId="176" fontId="0" fillId="5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Border="1">
      <alignment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5" xfId="0" applyNumberFormat="1" applyFont="1" applyBorder="1">
      <alignment vertical="center"/>
    </xf>
    <xf numFmtId="0" fontId="0" fillId="0" borderId="5" xfId="0" applyNumberFormat="1" applyFont="1" applyBorder="1" applyAlignment="1">
      <alignment horizontal="center" vertical="center"/>
    </xf>
    <xf numFmtId="176" fontId="0" fillId="5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41" fontId="2" fillId="2" borderId="9" xfId="1" applyNumberFormat="1" applyFont="1" applyFill="1" applyBorder="1" applyAlignment="1">
      <alignment horizontal="center" vertical="center" wrapText="1"/>
    </xf>
    <xf numFmtId="41" fontId="2" fillId="2" borderId="11" xfId="1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horizontal="center" vertical="center"/>
    </xf>
    <xf numFmtId="41" fontId="2" fillId="2" borderId="14" xfId="1" applyNumberFormat="1" applyFont="1" applyFill="1" applyBorder="1" applyAlignment="1">
      <alignment horizontal="center" vertical="center"/>
    </xf>
    <xf numFmtId="41" fontId="2" fillId="2" borderId="15" xfId="1" applyNumberFormat="1" applyFont="1" applyFill="1" applyBorder="1" applyAlignment="1">
      <alignment horizontal="center" vertical="center"/>
    </xf>
    <xf numFmtId="41" fontId="2" fillId="2" borderId="16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6"/>
  <sheetViews>
    <sheetView tabSelected="1" view="pageBreakPreview" zoomScale="70" zoomScaleNormal="75" zoomScaleSheetLayoutView="70" workbookViewId="0">
      <pane xSplit="1" ySplit="4" topLeftCell="B5" activePane="bottomRight" state="frozen"/>
      <selection pane="topRight"/>
      <selection pane="bottomLeft"/>
      <selection pane="bottomRight" activeCell="E12" sqref="E12"/>
    </sheetView>
  </sheetViews>
  <sheetFormatPr defaultColWidth="9" defaultRowHeight="16.5" x14ac:dyDescent="0.3"/>
  <cols>
    <col min="1" max="1" width="24.125" style="1" customWidth="1"/>
    <col min="2" max="2" width="11.125" style="1" customWidth="1"/>
    <col min="3" max="4" width="12.625" style="1" customWidth="1"/>
    <col min="5" max="5" width="33.25" style="1" customWidth="1"/>
    <col min="6" max="6" width="16.875" style="1" customWidth="1"/>
    <col min="7" max="15" width="13" style="4" customWidth="1"/>
    <col min="16" max="16" width="45.75" style="1" customWidth="1"/>
  </cols>
  <sheetData>
    <row r="1" spans="1:16" ht="64.900000000000006" customHeight="1" x14ac:dyDescent="0.3">
      <c r="A1" s="65" t="s">
        <v>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x14ac:dyDescent="0.3">
      <c r="P2" s="5"/>
    </row>
    <row r="3" spans="1:16" ht="36" customHeight="1" x14ac:dyDescent="0.3">
      <c r="A3" s="7" t="s">
        <v>47</v>
      </c>
      <c r="B3" s="9" t="s">
        <v>89</v>
      </c>
      <c r="C3" s="7" t="s">
        <v>90</v>
      </c>
      <c r="D3" s="9" t="s">
        <v>73</v>
      </c>
      <c r="E3" s="7" t="s">
        <v>53</v>
      </c>
      <c r="F3" s="7" t="s">
        <v>91</v>
      </c>
      <c r="G3" s="66" t="s">
        <v>123</v>
      </c>
      <c r="H3" s="67"/>
      <c r="I3" s="67"/>
      <c r="J3" s="68"/>
      <c r="K3" s="66" t="s">
        <v>28</v>
      </c>
      <c r="L3" s="67"/>
      <c r="M3" s="67"/>
      <c r="N3" s="67"/>
      <c r="O3" s="68"/>
      <c r="P3" s="8" t="s">
        <v>26</v>
      </c>
    </row>
    <row r="4" spans="1:16" ht="36" customHeight="1" x14ac:dyDescent="0.3">
      <c r="A4" s="57"/>
      <c r="B4" s="58"/>
      <c r="C4" s="57"/>
      <c r="D4" s="58"/>
      <c r="E4" s="57"/>
      <c r="F4" s="57"/>
      <c r="G4" s="59" t="s">
        <v>124</v>
      </c>
      <c r="H4" s="59" t="s">
        <v>134</v>
      </c>
      <c r="I4" s="59" t="s">
        <v>149</v>
      </c>
      <c r="J4" s="60" t="s">
        <v>27</v>
      </c>
      <c r="K4" s="61" t="s">
        <v>106</v>
      </c>
      <c r="L4" s="61" t="s">
        <v>166</v>
      </c>
      <c r="M4" s="61" t="s">
        <v>66</v>
      </c>
      <c r="N4" s="61" t="s">
        <v>45</v>
      </c>
      <c r="O4" s="61" t="s">
        <v>38</v>
      </c>
      <c r="P4" s="62"/>
    </row>
    <row r="5" spans="1:16" ht="24" customHeight="1" x14ac:dyDescent="0.3">
      <c r="A5" s="48" t="s">
        <v>56</v>
      </c>
      <c r="B5" s="35">
        <v>1</v>
      </c>
      <c r="C5" s="49" t="s">
        <v>96</v>
      </c>
      <c r="D5" s="50" t="s">
        <v>71</v>
      </c>
      <c r="E5" s="51" t="s">
        <v>0</v>
      </c>
      <c r="F5" s="49" t="s">
        <v>144</v>
      </c>
      <c r="G5" s="42">
        <v>1</v>
      </c>
      <c r="H5" s="42">
        <v>0</v>
      </c>
      <c r="I5" s="42">
        <v>0</v>
      </c>
      <c r="J5" s="42">
        <v>0</v>
      </c>
      <c r="K5" s="36">
        <f t="shared" ref="K5:K35" si="0">SUM(G5*165000+H5*66000+I5*66000)</f>
        <v>165000</v>
      </c>
      <c r="L5" s="36">
        <v>0</v>
      </c>
      <c r="M5" s="36">
        <v>0</v>
      </c>
      <c r="N5" s="36">
        <v>33000</v>
      </c>
      <c r="O5" s="36">
        <f t="shared" ref="O5:O14" si="1">SUM(K5:N5)</f>
        <v>198000</v>
      </c>
      <c r="P5" s="52"/>
    </row>
    <row r="6" spans="1:16" ht="24" customHeight="1" x14ac:dyDescent="0.3">
      <c r="A6" s="11" t="s">
        <v>50</v>
      </c>
      <c r="B6" s="6">
        <v>2</v>
      </c>
      <c r="C6" s="12" t="s">
        <v>82</v>
      </c>
      <c r="D6" s="31" t="s">
        <v>71</v>
      </c>
      <c r="E6" s="17" t="s">
        <v>22</v>
      </c>
      <c r="F6" s="12" t="s">
        <v>135</v>
      </c>
      <c r="G6" s="18">
        <v>1</v>
      </c>
      <c r="H6" s="18">
        <v>0</v>
      </c>
      <c r="I6" s="18">
        <v>0</v>
      </c>
      <c r="J6" s="22">
        <v>4</v>
      </c>
      <c r="K6" s="19">
        <f t="shared" si="0"/>
        <v>165000</v>
      </c>
      <c r="L6" s="19">
        <v>0</v>
      </c>
      <c r="M6" s="19">
        <v>0</v>
      </c>
      <c r="N6" s="19">
        <v>33000</v>
      </c>
      <c r="O6" s="19">
        <f t="shared" si="1"/>
        <v>198000</v>
      </c>
      <c r="P6" s="21" t="s">
        <v>12</v>
      </c>
    </row>
    <row r="7" spans="1:16" ht="24" customHeight="1" x14ac:dyDescent="0.3">
      <c r="A7" s="11" t="s">
        <v>29</v>
      </c>
      <c r="B7" s="6">
        <v>3</v>
      </c>
      <c r="C7" s="12" t="s">
        <v>72</v>
      </c>
      <c r="D7" s="31" t="s">
        <v>71</v>
      </c>
      <c r="E7" s="17" t="s">
        <v>17</v>
      </c>
      <c r="F7" s="12" t="s">
        <v>136</v>
      </c>
      <c r="G7" s="18">
        <v>1</v>
      </c>
      <c r="H7" s="18">
        <v>0</v>
      </c>
      <c r="I7" s="18">
        <v>0</v>
      </c>
      <c r="J7" s="18">
        <v>0</v>
      </c>
      <c r="K7" s="19">
        <f t="shared" si="0"/>
        <v>165000</v>
      </c>
      <c r="L7" s="19">
        <v>0</v>
      </c>
      <c r="M7" s="19">
        <v>0</v>
      </c>
      <c r="N7" s="19">
        <v>33000</v>
      </c>
      <c r="O7" s="19">
        <f t="shared" si="1"/>
        <v>198000</v>
      </c>
      <c r="P7" s="14"/>
    </row>
    <row r="8" spans="1:16" ht="24" customHeight="1" x14ac:dyDescent="0.3">
      <c r="A8" s="10" t="s">
        <v>57</v>
      </c>
      <c r="B8" s="6">
        <v>4</v>
      </c>
      <c r="C8" s="13" t="s">
        <v>97</v>
      </c>
      <c r="D8" s="31" t="s">
        <v>71</v>
      </c>
      <c r="E8" s="17" t="s">
        <v>7</v>
      </c>
      <c r="F8" s="12" t="s">
        <v>138</v>
      </c>
      <c r="G8" s="18">
        <v>2</v>
      </c>
      <c r="H8" s="18">
        <v>0</v>
      </c>
      <c r="I8" s="18">
        <v>0</v>
      </c>
      <c r="J8" s="22">
        <v>1</v>
      </c>
      <c r="K8" s="19">
        <f t="shared" si="0"/>
        <v>330000</v>
      </c>
      <c r="L8" s="19">
        <v>0</v>
      </c>
      <c r="M8" s="19">
        <v>0</v>
      </c>
      <c r="N8" s="19">
        <v>33000</v>
      </c>
      <c r="O8" s="19">
        <f t="shared" si="1"/>
        <v>363000</v>
      </c>
      <c r="P8" s="20" t="s">
        <v>13</v>
      </c>
    </row>
    <row r="9" spans="1:16" ht="24" customHeight="1" x14ac:dyDescent="0.3">
      <c r="A9" s="10" t="s">
        <v>55</v>
      </c>
      <c r="B9" s="6">
        <v>5</v>
      </c>
      <c r="C9" s="13" t="s">
        <v>94</v>
      </c>
      <c r="D9" s="31" t="s">
        <v>71</v>
      </c>
      <c r="E9" s="17" t="s">
        <v>23</v>
      </c>
      <c r="F9" s="12" t="s">
        <v>137</v>
      </c>
      <c r="G9" s="18">
        <v>2</v>
      </c>
      <c r="H9" s="18">
        <v>0</v>
      </c>
      <c r="I9" s="18">
        <v>0</v>
      </c>
      <c r="J9" s="18">
        <v>0</v>
      </c>
      <c r="K9" s="19">
        <f t="shared" si="0"/>
        <v>330000</v>
      </c>
      <c r="L9" s="19">
        <v>0</v>
      </c>
      <c r="M9" s="19">
        <v>0</v>
      </c>
      <c r="N9" s="19">
        <v>33000</v>
      </c>
      <c r="O9" s="19">
        <f t="shared" si="1"/>
        <v>363000</v>
      </c>
      <c r="P9" s="15"/>
    </row>
    <row r="10" spans="1:16" ht="24" customHeight="1" x14ac:dyDescent="0.3">
      <c r="A10" s="10" t="s">
        <v>54</v>
      </c>
      <c r="B10" s="6">
        <v>6</v>
      </c>
      <c r="C10" s="13" t="s">
        <v>75</v>
      </c>
      <c r="D10" s="31" t="s">
        <v>71</v>
      </c>
      <c r="E10" s="17" t="s">
        <v>11</v>
      </c>
      <c r="F10" s="12" t="s">
        <v>143</v>
      </c>
      <c r="G10" s="18">
        <v>1</v>
      </c>
      <c r="H10" s="18">
        <v>0</v>
      </c>
      <c r="I10" s="18">
        <v>0</v>
      </c>
      <c r="J10" s="18">
        <v>0</v>
      </c>
      <c r="K10" s="19">
        <f t="shared" si="0"/>
        <v>165000</v>
      </c>
      <c r="L10" s="19">
        <v>0</v>
      </c>
      <c r="M10" s="19">
        <v>0</v>
      </c>
      <c r="N10" s="19">
        <v>33000</v>
      </c>
      <c r="O10" s="19">
        <f t="shared" si="1"/>
        <v>198000</v>
      </c>
      <c r="P10" s="15"/>
    </row>
    <row r="11" spans="1:16" ht="24" customHeight="1" x14ac:dyDescent="0.3">
      <c r="A11" s="10" t="s">
        <v>49</v>
      </c>
      <c r="B11" s="6">
        <v>7</v>
      </c>
      <c r="C11" s="13" t="s">
        <v>86</v>
      </c>
      <c r="D11" s="31" t="s">
        <v>71</v>
      </c>
      <c r="E11" s="17" t="s">
        <v>127</v>
      </c>
      <c r="F11" s="12" t="s">
        <v>140</v>
      </c>
      <c r="G11" s="18">
        <v>1</v>
      </c>
      <c r="H11" s="18">
        <v>0</v>
      </c>
      <c r="I11" s="18">
        <v>0</v>
      </c>
      <c r="J11" s="18">
        <v>0</v>
      </c>
      <c r="K11" s="19">
        <f t="shared" si="0"/>
        <v>165000</v>
      </c>
      <c r="L11" s="19">
        <v>0</v>
      </c>
      <c r="M11" s="19">
        <v>0</v>
      </c>
      <c r="N11" s="19">
        <v>33000</v>
      </c>
      <c r="O11" s="19">
        <f t="shared" si="1"/>
        <v>198000</v>
      </c>
      <c r="P11" s="15"/>
    </row>
    <row r="12" spans="1:16" ht="24" customHeight="1" x14ac:dyDescent="0.3">
      <c r="A12" s="10" t="s">
        <v>42</v>
      </c>
      <c r="B12" s="6">
        <v>8</v>
      </c>
      <c r="C12" s="13" t="s">
        <v>95</v>
      </c>
      <c r="D12" s="31" t="s">
        <v>71</v>
      </c>
      <c r="E12" s="17" t="s">
        <v>18</v>
      </c>
      <c r="F12" s="12" t="s">
        <v>139</v>
      </c>
      <c r="G12" s="18">
        <v>1</v>
      </c>
      <c r="H12" s="18">
        <v>0</v>
      </c>
      <c r="I12" s="18">
        <v>0</v>
      </c>
      <c r="J12" s="18">
        <v>0</v>
      </c>
      <c r="K12" s="19">
        <f t="shared" si="0"/>
        <v>165000</v>
      </c>
      <c r="L12" s="19">
        <v>0</v>
      </c>
      <c r="M12" s="19">
        <v>0</v>
      </c>
      <c r="N12" s="19">
        <v>33000</v>
      </c>
      <c r="O12" s="19">
        <f t="shared" si="1"/>
        <v>198000</v>
      </c>
      <c r="P12" s="15"/>
    </row>
    <row r="13" spans="1:16" ht="24" customHeight="1" x14ac:dyDescent="0.3">
      <c r="A13" s="10" t="s">
        <v>30</v>
      </c>
      <c r="B13" s="6">
        <v>9</v>
      </c>
      <c r="C13" s="13" t="s">
        <v>93</v>
      </c>
      <c r="D13" s="31" t="s">
        <v>71</v>
      </c>
      <c r="E13" s="17" t="s">
        <v>24</v>
      </c>
      <c r="F13" s="12" t="s">
        <v>147</v>
      </c>
      <c r="G13" s="18">
        <v>1</v>
      </c>
      <c r="H13" s="18">
        <v>0</v>
      </c>
      <c r="I13" s="18">
        <v>0</v>
      </c>
      <c r="J13" s="18">
        <v>0</v>
      </c>
      <c r="K13" s="19">
        <f t="shared" si="0"/>
        <v>165000</v>
      </c>
      <c r="L13" s="19">
        <v>0</v>
      </c>
      <c r="M13" s="19">
        <v>0</v>
      </c>
      <c r="N13" s="19">
        <v>33000</v>
      </c>
      <c r="O13" s="19">
        <f t="shared" si="1"/>
        <v>198000</v>
      </c>
      <c r="P13" s="15"/>
    </row>
    <row r="14" spans="1:16" ht="24" customHeight="1" x14ac:dyDescent="0.3">
      <c r="A14" s="10" t="s">
        <v>60</v>
      </c>
      <c r="B14" s="6">
        <v>10</v>
      </c>
      <c r="C14" s="13" t="s">
        <v>104</v>
      </c>
      <c r="D14" s="31" t="s">
        <v>71</v>
      </c>
      <c r="E14" s="17" t="s">
        <v>15</v>
      </c>
      <c r="F14" s="12" t="s">
        <v>150</v>
      </c>
      <c r="G14" s="18">
        <v>2</v>
      </c>
      <c r="H14" s="18">
        <v>0</v>
      </c>
      <c r="I14" s="18">
        <v>0</v>
      </c>
      <c r="J14" s="18">
        <v>0</v>
      </c>
      <c r="K14" s="19">
        <f t="shared" si="0"/>
        <v>330000</v>
      </c>
      <c r="L14" s="19">
        <v>0</v>
      </c>
      <c r="M14" s="19">
        <v>0</v>
      </c>
      <c r="N14" s="19">
        <v>33000</v>
      </c>
      <c r="O14" s="19">
        <f t="shared" si="1"/>
        <v>363000</v>
      </c>
      <c r="P14" s="15"/>
    </row>
    <row r="15" spans="1:16" ht="31.5" customHeight="1" x14ac:dyDescent="0.3">
      <c r="A15" s="25" t="s">
        <v>61</v>
      </c>
      <c r="B15" s="23"/>
      <c r="C15" s="26" t="s">
        <v>76</v>
      </c>
      <c r="D15" s="27" t="s">
        <v>71</v>
      </c>
      <c r="E15" s="28" t="s">
        <v>16</v>
      </c>
      <c r="F15" s="27" t="s">
        <v>132</v>
      </c>
      <c r="G15" s="29">
        <v>0</v>
      </c>
      <c r="H15" s="29">
        <v>0</v>
      </c>
      <c r="I15" s="29">
        <v>0</v>
      </c>
      <c r="J15" s="29">
        <v>1</v>
      </c>
      <c r="K15" s="24">
        <f t="shared" si="0"/>
        <v>0</v>
      </c>
      <c r="L15" s="24">
        <v>0</v>
      </c>
      <c r="M15" s="24">
        <v>0</v>
      </c>
      <c r="N15" s="24">
        <v>0</v>
      </c>
      <c r="O15" s="24">
        <v>0</v>
      </c>
      <c r="P15" s="64" t="s">
        <v>9</v>
      </c>
    </row>
    <row r="16" spans="1:16" ht="24" customHeight="1" x14ac:dyDescent="0.3">
      <c r="A16" s="10" t="s">
        <v>33</v>
      </c>
      <c r="B16" s="6">
        <v>11</v>
      </c>
      <c r="C16" s="13" t="s">
        <v>101</v>
      </c>
      <c r="D16" s="31" t="s">
        <v>71</v>
      </c>
      <c r="E16" s="17" t="s">
        <v>122</v>
      </c>
      <c r="F16" s="12" t="s">
        <v>146</v>
      </c>
      <c r="G16" s="18">
        <v>1</v>
      </c>
      <c r="H16" s="18">
        <v>0</v>
      </c>
      <c r="I16" s="18">
        <v>0</v>
      </c>
      <c r="J16" s="18">
        <v>0</v>
      </c>
      <c r="K16" s="19">
        <f t="shared" si="0"/>
        <v>165000</v>
      </c>
      <c r="L16" s="19">
        <v>0</v>
      </c>
      <c r="M16" s="19">
        <v>0</v>
      </c>
      <c r="N16" s="19">
        <v>33000</v>
      </c>
      <c r="O16" s="19">
        <f t="shared" ref="O16:O35" si="2">SUM(K16:N16)</f>
        <v>198000</v>
      </c>
      <c r="P16" s="15"/>
    </row>
    <row r="17" spans="1:16" ht="24" customHeight="1" x14ac:dyDescent="0.3">
      <c r="A17" s="10" t="s">
        <v>35</v>
      </c>
      <c r="B17" s="6">
        <v>12</v>
      </c>
      <c r="C17" s="13" t="s">
        <v>110</v>
      </c>
      <c r="D17" s="31" t="s">
        <v>71</v>
      </c>
      <c r="E17" s="16" t="s">
        <v>2</v>
      </c>
      <c r="F17" s="13" t="s">
        <v>131</v>
      </c>
      <c r="G17" s="18">
        <v>1</v>
      </c>
      <c r="H17" s="18">
        <v>0</v>
      </c>
      <c r="I17" s="18">
        <v>0</v>
      </c>
      <c r="J17" s="18">
        <v>0</v>
      </c>
      <c r="K17" s="19">
        <f t="shared" si="0"/>
        <v>165000</v>
      </c>
      <c r="L17" s="19">
        <v>0</v>
      </c>
      <c r="M17" s="19">
        <v>0</v>
      </c>
      <c r="N17" s="19">
        <v>33000</v>
      </c>
      <c r="O17" s="19">
        <f t="shared" si="2"/>
        <v>198000</v>
      </c>
      <c r="P17" s="15"/>
    </row>
    <row r="18" spans="1:16" ht="24" customHeight="1" x14ac:dyDescent="0.3">
      <c r="A18" s="10" t="s">
        <v>43</v>
      </c>
      <c r="B18" s="6">
        <v>13</v>
      </c>
      <c r="C18" s="13" t="s">
        <v>112</v>
      </c>
      <c r="D18" s="31" t="s">
        <v>71</v>
      </c>
      <c r="E18" s="16" t="s">
        <v>14</v>
      </c>
      <c r="F18" s="13" t="s">
        <v>160</v>
      </c>
      <c r="G18" s="18">
        <v>1</v>
      </c>
      <c r="H18" s="18">
        <v>0</v>
      </c>
      <c r="I18" s="18">
        <v>0</v>
      </c>
      <c r="J18" s="18">
        <v>0</v>
      </c>
      <c r="K18" s="19">
        <f t="shared" si="0"/>
        <v>165000</v>
      </c>
      <c r="L18" s="19">
        <v>0</v>
      </c>
      <c r="M18" s="19">
        <v>0</v>
      </c>
      <c r="N18" s="19">
        <v>33000</v>
      </c>
      <c r="O18" s="19">
        <f t="shared" si="2"/>
        <v>198000</v>
      </c>
      <c r="P18" s="15"/>
    </row>
    <row r="19" spans="1:16" ht="24" customHeight="1" x14ac:dyDescent="0.3">
      <c r="A19" s="10" t="s">
        <v>58</v>
      </c>
      <c r="B19" s="6">
        <v>14</v>
      </c>
      <c r="C19" s="13" t="s">
        <v>119</v>
      </c>
      <c r="D19" s="31" t="s">
        <v>71</v>
      </c>
      <c r="E19" s="16" t="s">
        <v>20</v>
      </c>
      <c r="F19" s="13" t="s">
        <v>153</v>
      </c>
      <c r="G19" s="18">
        <v>1</v>
      </c>
      <c r="H19" s="18">
        <v>0</v>
      </c>
      <c r="I19" s="18">
        <v>0</v>
      </c>
      <c r="J19" s="18">
        <v>0</v>
      </c>
      <c r="K19" s="19">
        <f t="shared" si="0"/>
        <v>165000</v>
      </c>
      <c r="L19" s="19">
        <v>0</v>
      </c>
      <c r="M19" s="19">
        <v>0</v>
      </c>
      <c r="N19" s="19">
        <v>33000</v>
      </c>
      <c r="O19" s="19">
        <f t="shared" si="2"/>
        <v>198000</v>
      </c>
      <c r="P19" s="15"/>
    </row>
    <row r="20" spans="1:16" ht="24" customHeight="1" x14ac:dyDescent="0.3">
      <c r="A20" s="10" t="s">
        <v>48</v>
      </c>
      <c r="B20" s="6">
        <v>15</v>
      </c>
      <c r="C20" s="13" t="s">
        <v>118</v>
      </c>
      <c r="D20" s="31" t="s">
        <v>71</v>
      </c>
      <c r="E20" s="16" t="s">
        <v>25</v>
      </c>
      <c r="F20" s="13" t="s">
        <v>158</v>
      </c>
      <c r="G20" s="18">
        <v>1</v>
      </c>
      <c r="H20" s="18">
        <v>0</v>
      </c>
      <c r="I20" s="18">
        <v>0</v>
      </c>
      <c r="J20" s="18">
        <v>0</v>
      </c>
      <c r="K20" s="19">
        <f t="shared" si="0"/>
        <v>165000</v>
      </c>
      <c r="L20" s="19">
        <v>0</v>
      </c>
      <c r="M20" s="19">
        <v>0</v>
      </c>
      <c r="N20" s="19">
        <v>33000</v>
      </c>
      <c r="O20" s="19">
        <f t="shared" si="2"/>
        <v>198000</v>
      </c>
      <c r="P20" s="15"/>
    </row>
    <row r="21" spans="1:16" ht="24" customHeight="1" x14ac:dyDescent="0.3">
      <c r="A21" s="10" t="s">
        <v>36</v>
      </c>
      <c r="B21" s="6">
        <v>16</v>
      </c>
      <c r="C21" s="13" t="s">
        <v>98</v>
      </c>
      <c r="D21" s="31" t="s">
        <v>71</v>
      </c>
      <c r="E21" s="16" t="s">
        <v>125</v>
      </c>
      <c r="F21" s="13" t="s">
        <v>164</v>
      </c>
      <c r="G21" s="18">
        <v>2</v>
      </c>
      <c r="H21" s="18">
        <v>1</v>
      </c>
      <c r="I21" s="18">
        <v>1</v>
      </c>
      <c r="J21" s="18">
        <v>0</v>
      </c>
      <c r="K21" s="19">
        <f t="shared" si="0"/>
        <v>462000</v>
      </c>
      <c r="L21" s="19">
        <v>0</v>
      </c>
      <c r="M21" s="19">
        <v>0</v>
      </c>
      <c r="N21" s="19">
        <v>33000</v>
      </c>
      <c r="O21" s="19">
        <f t="shared" si="2"/>
        <v>495000</v>
      </c>
      <c r="P21" s="15"/>
    </row>
    <row r="22" spans="1:16" ht="24" customHeight="1" x14ac:dyDescent="0.3">
      <c r="A22" s="10" t="s">
        <v>34</v>
      </c>
      <c r="B22" s="6">
        <v>17</v>
      </c>
      <c r="C22" s="13" t="s">
        <v>116</v>
      </c>
      <c r="D22" s="31" t="s">
        <v>71</v>
      </c>
      <c r="E22" s="16" t="s">
        <v>126</v>
      </c>
      <c r="F22" s="13" t="s">
        <v>142</v>
      </c>
      <c r="G22" s="18">
        <v>1</v>
      </c>
      <c r="H22" s="18">
        <v>0</v>
      </c>
      <c r="I22" s="18">
        <v>0</v>
      </c>
      <c r="J22" s="18">
        <v>0</v>
      </c>
      <c r="K22" s="19">
        <f t="shared" si="0"/>
        <v>165000</v>
      </c>
      <c r="L22" s="19">
        <v>0</v>
      </c>
      <c r="M22" s="19">
        <v>0</v>
      </c>
      <c r="N22" s="19">
        <v>33000</v>
      </c>
      <c r="O22" s="19">
        <f t="shared" si="2"/>
        <v>198000</v>
      </c>
      <c r="P22" s="15"/>
    </row>
    <row r="23" spans="1:16" ht="24" customHeight="1" x14ac:dyDescent="0.3">
      <c r="A23" s="10" t="s">
        <v>32</v>
      </c>
      <c r="B23" s="6">
        <v>18</v>
      </c>
      <c r="C23" s="13" t="s">
        <v>107</v>
      </c>
      <c r="D23" s="31" t="s">
        <v>71</v>
      </c>
      <c r="E23" s="16" t="s">
        <v>10</v>
      </c>
      <c r="F23" s="13" t="s">
        <v>151</v>
      </c>
      <c r="G23" s="18">
        <v>1</v>
      </c>
      <c r="H23" s="18">
        <v>0</v>
      </c>
      <c r="I23" s="18">
        <v>0</v>
      </c>
      <c r="J23" s="18">
        <v>0</v>
      </c>
      <c r="K23" s="19">
        <f t="shared" si="0"/>
        <v>165000</v>
      </c>
      <c r="L23" s="19">
        <v>0</v>
      </c>
      <c r="M23" s="19">
        <v>0</v>
      </c>
      <c r="N23" s="19">
        <v>33000</v>
      </c>
      <c r="O23" s="19">
        <f t="shared" si="2"/>
        <v>198000</v>
      </c>
      <c r="P23" s="15"/>
    </row>
    <row r="24" spans="1:16" ht="24" customHeight="1" x14ac:dyDescent="0.3">
      <c r="A24" s="10" t="s">
        <v>62</v>
      </c>
      <c r="B24" s="6">
        <v>19</v>
      </c>
      <c r="C24" s="13" t="s">
        <v>99</v>
      </c>
      <c r="D24" s="31" t="s">
        <v>71</v>
      </c>
      <c r="E24" s="16" t="s">
        <v>6</v>
      </c>
      <c r="F24" s="13" t="s">
        <v>152</v>
      </c>
      <c r="G24" s="18">
        <v>2</v>
      </c>
      <c r="H24" s="18">
        <v>0</v>
      </c>
      <c r="I24" s="18">
        <v>0</v>
      </c>
      <c r="J24" s="18">
        <v>0</v>
      </c>
      <c r="K24" s="19">
        <f t="shared" si="0"/>
        <v>330000</v>
      </c>
      <c r="L24" s="19">
        <v>0</v>
      </c>
      <c r="M24" s="19">
        <v>0</v>
      </c>
      <c r="N24" s="19">
        <v>33000</v>
      </c>
      <c r="O24" s="19">
        <f t="shared" si="2"/>
        <v>363000</v>
      </c>
      <c r="P24" s="15"/>
    </row>
    <row r="25" spans="1:16" ht="24" customHeight="1" x14ac:dyDescent="0.3">
      <c r="A25" s="10" t="s">
        <v>69</v>
      </c>
      <c r="B25" s="6">
        <v>20</v>
      </c>
      <c r="C25" s="13" t="s">
        <v>117</v>
      </c>
      <c r="D25" s="31" t="s">
        <v>71</v>
      </c>
      <c r="E25" s="16" t="s">
        <v>128</v>
      </c>
      <c r="F25" s="13" t="s">
        <v>159</v>
      </c>
      <c r="G25" s="18">
        <v>1</v>
      </c>
      <c r="H25" s="18">
        <v>0</v>
      </c>
      <c r="I25" s="18">
        <v>0</v>
      </c>
      <c r="J25" s="18">
        <v>0</v>
      </c>
      <c r="K25" s="19">
        <f t="shared" si="0"/>
        <v>165000</v>
      </c>
      <c r="L25" s="19">
        <v>0</v>
      </c>
      <c r="M25" s="19">
        <v>0</v>
      </c>
      <c r="N25" s="19">
        <v>33000</v>
      </c>
      <c r="O25" s="19">
        <f t="shared" si="2"/>
        <v>198000</v>
      </c>
      <c r="P25" s="15"/>
    </row>
    <row r="26" spans="1:16" ht="24" customHeight="1" x14ac:dyDescent="0.3">
      <c r="A26" s="10" t="s">
        <v>64</v>
      </c>
      <c r="B26" s="6">
        <v>21</v>
      </c>
      <c r="C26" s="13" t="s">
        <v>113</v>
      </c>
      <c r="D26" s="31" t="s">
        <v>71</v>
      </c>
      <c r="E26" s="16" t="s">
        <v>8</v>
      </c>
      <c r="F26" s="13" t="s">
        <v>155</v>
      </c>
      <c r="G26" s="18">
        <v>3</v>
      </c>
      <c r="H26" s="18">
        <v>0</v>
      </c>
      <c r="I26" s="18">
        <v>0</v>
      </c>
      <c r="J26" s="18">
        <v>0</v>
      </c>
      <c r="K26" s="19">
        <f t="shared" si="0"/>
        <v>495000</v>
      </c>
      <c r="L26" s="19">
        <v>0</v>
      </c>
      <c r="M26" s="19">
        <v>0</v>
      </c>
      <c r="N26" s="19">
        <v>33000</v>
      </c>
      <c r="O26" s="32">
        <f t="shared" si="2"/>
        <v>528000</v>
      </c>
      <c r="P26" s="15"/>
    </row>
    <row r="27" spans="1:16" ht="24" customHeight="1" x14ac:dyDescent="0.3">
      <c r="A27" s="10" t="s">
        <v>46</v>
      </c>
      <c r="B27" s="6">
        <v>22</v>
      </c>
      <c r="C27" s="13" t="s">
        <v>111</v>
      </c>
      <c r="D27" s="31" t="s">
        <v>71</v>
      </c>
      <c r="E27" s="16" t="s">
        <v>1</v>
      </c>
      <c r="F27" s="13" t="s">
        <v>156</v>
      </c>
      <c r="G27" s="18">
        <v>1</v>
      </c>
      <c r="H27" s="18">
        <v>0</v>
      </c>
      <c r="I27" s="18">
        <v>0</v>
      </c>
      <c r="J27" s="18">
        <v>0</v>
      </c>
      <c r="K27" s="19">
        <f t="shared" si="0"/>
        <v>165000</v>
      </c>
      <c r="L27" s="19">
        <v>0</v>
      </c>
      <c r="M27" s="19">
        <v>0</v>
      </c>
      <c r="N27" s="19">
        <v>33000</v>
      </c>
      <c r="O27" s="19">
        <f t="shared" si="2"/>
        <v>198000</v>
      </c>
      <c r="P27" s="15"/>
    </row>
    <row r="28" spans="1:16" ht="24" customHeight="1" x14ac:dyDescent="0.3">
      <c r="A28" s="10" t="s">
        <v>44</v>
      </c>
      <c r="B28" s="6">
        <v>23</v>
      </c>
      <c r="C28" s="13" t="s">
        <v>105</v>
      </c>
      <c r="D28" s="31" t="s">
        <v>71</v>
      </c>
      <c r="E28" s="16" t="s">
        <v>121</v>
      </c>
      <c r="F28" s="13" t="s">
        <v>157</v>
      </c>
      <c r="G28" s="18">
        <v>2</v>
      </c>
      <c r="H28" s="18">
        <v>0</v>
      </c>
      <c r="I28" s="18">
        <v>0</v>
      </c>
      <c r="J28" s="18">
        <v>0</v>
      </c>
      <c r="K28" s="19">
        <f t="shared" si="0"/>
        <v>330000</v>
      </c>
      <c r="L28" s="19">
        <v>0</v>
      </c>
      <c r="M28" s="19">
        <v>0</v>
      </c>
      <c r="N28" s="19">
        <v>33000</v>
      </c>
      <c r="O28" s="19">
        <f t="shared" si="2"/>
        <v>363000</v>
      </c>
      <c r="P28" s="15"/>
    </row>
    <row r="29" spans="1:16" ht="24" customHeight="1" x14ac:dyDescent="0.3">
      <c r="A29" s="10" t="s">
        <v>31</v>
      </c>
      <c r="B29" s="6">
        <v>24</v>
      </c>
      <c r="C29" s="13" t="s">
        <v>102</v>
      </c>
      <c r="D29" s="31" t="s">
        <v>71</v>
      </c>
      <c r="E29" s="16" t="s">
        <v>21</v>
      </c>
      <c r="F29" s="13" t="s">
        <v>154</v>
      </c>
      <c r="G29" s="18">
        <v>1</v>
      </c>
      <c r="H29" s="18">
        <v>0</v>
      </c>
      <c r="I29" s="18">
        <v>0</v>
      </c>
      <c r="J29" s="22">
        <v>1</v>
      </c>
      <c r="K29" s="19">
        <f t="shared" si="0"/>
        <v>165000</v>
      </c>
      <c r="L29" s="19">
        <v>0</v>
      </c>
      <c r="M29" s="19">
        <v>0</v>
      </c>
      <c r="N29" s="19">
        <v>33000</v>
      </c>
      <c r="O29" s="19">
        <f t="shared" si="2"/>
        <v>198000</v>
      </c>
      <c r="P29" s="20" t="s">
        <v>165</v>
      </c>
    </row>
    <row r="30" spans="1:16" ht="24" customHeight="1" x14ac:dyDescent="0.3">
      <c r="A30" s="10" t="s">
        <v>68</v>
      </c>
      <c r="B30" s="6">
        <v>25</v>
      </c>
      <c r="C30" s="13" t="s">
        <v>100</v>
      </c>
      <c r="D30" s="31" t="s">
        <v>71</v>
      </c>
      <c r="E30" s="16" t="s">
        <v>5</v>
      </c>
      <c r="F30" s="13" t="s">
        <v>162</v>
      </c>
      <c r="G30" s="18">
        <v>4</v>
      </c>
      <c r="H30" s="18">
        <v>0</v>
      </c>
      <c r="I30" s="18">
        <v>1</v>
      </c>
      <c r="J30" s="18">
        <v>0</v>
      </c>
      <c r="K30" s="19">
        <f t="shared" si="0"/>
        <v>726000</v>
      </c>
      <c r="L30" s="19">
        <v>0</v>
      </c>
      <c r="M30" s="19">
        <v>0</v>
      </c>
      <c r="N30" s="19">
        <v>33000</v>
      </c>
      <c r="O30" s="32">
        <f t="shared" si="2"/>
        <v>759000</v>
      </c>
      <c r="P30" s="15"/>
    </row>
    <row r="31" spans="1:16" ht="24" customHeight="1" x14ac:dyDescent="0.3">
      <c r="A31" s="10" t="s">
        <v>65</v>
      </c>
      <c r="B31" s="6">
        <v>26</v>
      </c>
      <c r="C31" s="13" t="s">
        <v>115</v>
      </c>
      <c r="D31" s="31" t="s">
        <v>71</v>
      </c>
      <c r="E31" s="16" t="s">
        <v>129</v>
      </c>
      <c r="F31" s="13" t="s">
        <v>161</v>
      </c>
      <c r="G31" s="18">
        <v>3</v>
      </c>
      <c r="H31" s="18">
        <v>0</v>
      </c>
      <c r="I31" s="18">
        <v>0</v>
      </c>
      <c r="J31" s="18">
        <v>0</v>
      </c>
      <c r="K31" s="19">
        <f t="shared" si="0"/>
        <v>495000</v>
      </c>
      <c r="L31" s="19">
        <v>0</v>
      </c>
      <c r="M31" s="19">
        <v>0</v>
      </c>
      <c r="N31" s="19">
        <v>33000</v>
      </c>
      <c r="O31" s="32">
        <f t="shared" si="2"/>
        <v>528000</v>
      </c>
      <c r="P31" s="15"/>
    </row>
    <row r="32" spans="1:16" ht="24" customHeight="1" x14ac:dyDescent="0.3">
      <c r="A32" s="10" t="s">
        <v>37</v>
      </c>
      <c r="B32" s="6">
        <v>27</v>
      </c>
      <c r="C32" s="13" t="s">
        <v>120</v>
      </c>
      <c r="D32" s="31" t="s">
        <v>71</v>
      </c>
      <c r="E32" s="16" t="s">
        <v>133</v>
      </c>
      <c r="F32" s="13" t="s">
        <v>163</v>
      </c>
      <c r="G32" s="18">
        <v>1</v>
      </c>
      <c r="H32" s="18">
        <v>0</v>
      </c>
      <c r="I32" s="18">
        <v>0</v>
      </c>
      <c r="J32" s="18">
        <v>0</v>
      </c>
      <c r="K32" s="19">
        <f t="shared" si="0"/>
        <v>165000</v>
      </c>
      <c r="L32" s="19">
        <v>0</v>
      </c>
      <c r="M32" s="19">
        <v>0</v>
      </c>
      <c r="N32" s="19">
        <v>33000</v>
      </c>
      <c r="O32" s="19">
        <f t="shared" si="2"/>
        <v>198000</v>
      </c>
      <c r="P32" s="15"/>
    </row>
    <row r="33" spans="1:16" ht="24" customHeight="1" x14ac:dyDescent="0.3">
      <c r="A33" s="10" t="s">
        <v>63</v>
      </c>
      <c r="B33" s="6">
        <v>28</v>
      </c>
      <c r="C33" s="13" t="s">
        <v>114</v>
      </c>
      <c r="D33" s="31" t="s">
        <v>71</v>
      </c>
      <c r="E33" s="16" t="s">
        <v>19</v>
      </c>
      <c r="F33" s="13" t="s">
        <v>145</v>
      </c>
      <c r="G33" s="18">
        <v>2</v>
      </c>
      <c r="H33" s="18">
        <v>0</v>
      </c>
      <c r="I33" s="18">
        <v>0</v>
      </c>
      <c r="J33" s="18">
        <v>0</v>
      </c>
      <c r="K33" s="19">
        <f t="shared" si="0"/>
        <v>330000</v>
      </c>
      <c r="L33" s="19">
        <v>0</v>
      </c>
      <c r="M33" s="19">
        <v>0</v>
      </c>
      <c r="N33" s="19">
        <v>33000</v>
      </c>
      <c r="O33" s="19">
        <f t="shared" si="2"/>
        <v>363000</v>
      </c>
      <c r="P33" s="15"/>
    </row>
    <row r="34" spans="1:16" ht="24" customHeight="1" x14ac:dyDescent="0.3">
      <c r="A34" s="10" t="s">
        <v>67</v>
      </c>
      <c r="B34" s="6">
        <v>29</v>
      </c>
      <c r="C34" s="13" t="s">
        <v>108</v>
      </c>
      <c r="D34" s="31" t="s">
        <v>71</v>
      </c>
      <c r="E34" s="16" t="s">
        <v>3</v>
      </c>
      <c r="F34" s="13" t="s">
        <v>141</v>
      </c>
      <c r="G34" s="18">
        <v>1</v>
      </c>
      <c r="H34" s="18">
        <v>0</v>
      </c>
      <c r="I34" s="18">
        <v>1</v>
      </c>
      <c r="J34" s="18">
        <v>0</v>
      </c>
      <c r="K34" s="19">
        <f t="shared" si="0"/>
        <v>231000</v>
      </c>
      <c r="L34" s="19">
        <v>0</v>
      </c>
      <c r="M34" s="19">
        <v>0</v>
      </c>
      <c r="N34" s="19">
        <v>33000</v>
      </c>
      <c r="O34" s="19">
        <f t="shared" si="2"/>
        <v>264000</v>
      </c>
      <c r="P34" s="15"/>
    </row>
    <row r="35" spans="1:16" ht="24" customHeight="1" x14ac:dyDescent="0.3">
      <c r="A35" s="53" t="s">
        <v>39</v>
      </c>
      <c r="B35" s="33">
        <v>30</v>
      </c>
      <c r="C35" s="54" t="s">
        <v>109</v>
      </c>
      <c r="D35" s="55" t="s">
        <v>71</v>
      </c>
      <c r="E35" s="47" t="s">
        <v>130</v>
      </c>
      <c r="F35" s="54" t="s">
        <v>148</v>
      </c>
      <c r="G35" s="43">
        <v>3</v>
      </c>
      <c r="H35" s="43">
        <v>0</v>
      </c>
      <c r="I35" s="43">
        <v>0</v>
      </c>
      <c r="J35" s="43">
        <v>0</v>
      </c>
      <c r="K35" s="34">
        <f t="shared" si="0"/>
        <v>495000</v>
      </c>
      <c r="L35" s="34">
        <v>0</v>
      </c>
      <c r="M35" s="34">
        <v>0</v>
      </c>
      <c r="N35" s="34">
        <v>33000</v>
      </c>
      <c r="O35" s="41">
        <f t="shared" si="2"/>
        <v>528000</v>
      </c>
      <c r="P35" s="56"/>
    </row>
    <row r="36" spans="1:16" s="30" customFormat="1" ht="24" customHeight="1" x14ac:dyDescent="0.3">
      <c r="A36" s="63" t="s">
        <v>103</v>
      </c>
      <c r="B36" s="37"/>
      <c r="C36" s="38"/>
      <c r="D36" s="44"/>
      <c r="E36" s="45"/>
      <c r="F36" s="46"/>
      <c r="G36" s="39">
        <f>SUM(G5:G35)</f>
        <v>46</v>
      </c>
      <c r="H36" s="39">
        <f>SUM(H5:H35)</f>
        <v>1</v>
      </c>
      <c r="I36" s="39">
        <f>SUM(I5:I35)</f>
        <v>3</v>
      </c>
      <c r="J36" s="39">
        <v>0</v>
      </c>
      <c r="K36" s="39">
        <f>SUM(K5:K35)</f>
        <v>7854000</v>
      </c>
      <c r="L36" s="39">
        <f>SUM(L5:L35)</f>
        <v>0</v>
      </c>
      <c r="M36" s="39">
        <f>SUM(M5:M35)</f>
        <v>0</v>
      </c>
      <c r="N36" s="39">
        <f>SUM(N5:N35)</f>
        <v>990000</v>
      </c>
      <c r="O36" s="39">
        <f>SUM(O5:O35)</f>
        <v>8844000</v>
      </c>
      <c r="P36" s="40"/>
    </row>
  </sheetData>
  <autoFilter ref="A4:P36"/>
  <mergeCells count="3">
    <mergeCell ref="A1:P1"/>
    <mergeCell ref="G3:J3"/>
    <mergeCell ref="K3:O3"/>
  </mergeCells>
  <phoneticPr fontId="6" type="noConversion"/>
  <pageMargins left="0.23597222566604614" right="0.23597222566604614" top="0.74777776002883911" bottom="0.74777776002883911" header="0.31486111879348755" footer="0.31486111879348755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15"/>
  <sheetViews>
    <sheetView zoomScaleNormal="100" zoomScaleSheetLayoutView="75" workbookViewId="0">
      <selection activeCell="B28" sqref="B28"/>
    </sheetView>
  </sheetViews>
  <sheetFormatPr defaultColWidth="9" defaultRowHeight="16.5" x14ac:dyDescent="0.3"/>
  <cols>
    <col min="2" max="2" width="23.625" style="1" customWidth="1"/>
  </cols>
  <sheetData>
    <row r="2" spans="2:6" ht="17.25" x14ac:dyDescent="0.3">
      <c r="B2" s="2" t="s">
        <v>83</v>
      </c>
      <c r="D2" s="3" t="s">
        <v>59</v>
      </c>
      <c r="F2" s="3" t="s">
        <v>88</v>
      </c>
    </row>
    <row r="3" spans="2:6" ht="17.25" x14ac:dyDescent="0.3">
      <c r="B3" s="2" t="s">
        <v>85</v>
      </c>
      <c r="D3" s="3" t="s">
        <v>77</v>
      </c>
      <c r="F3" s="3" t="s">
        <v>80</v>
      </c>
    </row>
    <row r="4" spans="2:6" ht="17.25" x14ac:dyDescent="0.3">
      <c r="B4" s="2" t="s">
        <v>88</v>
      </c>
      <c r="D4" s="3" t="s">
        <v>81</v>
      </c>
      <c r="F4" s="3" t="s">
        <v>83</v>
      </c>
    </row>
    <row r="5" spans="2:6" ht="17.25" x14ac:dyDescent="0.3">
      <c r="B5" s="2" t="s">
        <v>80</v>
      </c>
      <c r="D5" s="3" t="s">
        <v>92</v>
      </c>
      <c r="F5" s="3" t="s">
        <v>70</v>
      </c>
    </row>
    <row r="6" spans="2:6" ht="17.25" x14ac:dyDescent="0.3">
      <c r="B6" s="2" t="s">
        <v>84</v>
      </c>
    </row>
    <row r="7" spans="2:6" ht="17.25" x14ac:dyDescent="0.3">
      <c r="B7" s="2" t="s">
        <v>79</v>
      </c>
    </row>
    <row r="8" spans="2:6" ht="17.25" x14ac:dyDescent="0.3">
      <c r="B8" s="2" t="s">
        <v>78</v>
      </c>
    </row>
    <row r="9" spans="2:6" ht="17.25" x14ac:dyDescent="0.3">
      <c r="B9" s="2" t="s">
        <v>87</v>
      </c>
    </row>
    <row r="10" spans="2:6" ht="17.25" x14ac:dyDescent="0.3">
      <c r="B10" s="2" t="s">
        <v>52</v>
      </c>
    </row>
    <row r="11" spans="2:6" ht="17.25" x14ac:dyDescent="0.3">
      <c r="B11" s="2" t="s">
        <v>51</v>
      </c>
    </row>
    <row r="12" spans="2:6" ht="17.25" x14ac:dyDescent="0.3">
      <c r="B12" s="2" t="s">
        <v>40</v>
      </c>
    </row>
    <row r="13" spans="2:6" ht="17.25" x14ac:dyDescent="0.3">
      <c r="B13" s="2" t="s">
        <v>41</v>
      </c>
    </row>
    <row r="14" spans="2:6" ht="17.25" x14ac:dyDescent="0.3">
      <c r="B14" s="2" t="s">
        <v>74</v>
      </c>
    </row>
    <row r="15" spans="2:6" ht="17.25" x14ac:dyDescent="0.3">
      <c r="B15" s="2" t="s">
        <v>70</v>
      </c>
    </row>
  </sheetData>
  <phoneticPr fontId="6" type="noConversion"/>
  <pageMargins left="0.69986110925674438" right="0.69986110925674438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의료기관 배출자 (추가운반비조정)</vt:lpstr>
      <vt:lpstr>Sheet2</vt:lpstr>
      <vt:lpstr>'의료기관 배출자 (추가운반비조정)'!Print_Area</vt:lpstr>
      <vt:lpstr>'의료기관 배출자 (추가운반비조정)'!Print_Titles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업무망</dc:creator>
  <cp:lastModifiedBy>user</cp:lastModifiedBy>
  <cp:revision>2</cp:revision>
  <cp:lastPrinted>2024-11-18T06:08:14Z</cp:lastPrinted>
  <dcterms:created xsi:type="dcterms:W3CDTF">2021-01-15T00:37:25Z</dcterms:created>
  <dcterms:modified xsi:type="dcterms:W3CDTF">2024-11-18T06:08:19Z</dcterms:modified>
  <cp:version>1000.0100.01</cp:version>
</cp:coreProperties>
</file>